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codeName="ЭтаКнига" defaultThemeVersion="124226"/>
  <xr:revisionPtr revIDLastSave="0" documentId="8_{E6009C19-5BD4-4618-B883-12E1BEE168C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4" i="5" l="1"/>
  <c r="I24" i="5"/>
  <c r="H24" i="5"/>
  <c r="F24" i="5"/>
  <c r="E24" i="5"/>
  <c r="C24" i="5"/>
</calcChain>
</file>

<file path=xl/sharedStrings.xml><?xml version="1.0" encoding="utf-8"?>
<sst xmlns="http://schemas.openxmlformats.org/spreadsheetml/2006/main" count="105" uniqueCount="87">
  <si>
    <t>План</t>
  </si>
  <si>
    <t>СС</t>
  </si>
  <si>
    <t>ЗС</t>
  </si>
  <si>
    <t>РБ</t>
  </si>
  <si>
    <t>ФБ</t>
  </si>
  <si>
    <t>Всего</t>
  </si>
  <si>
    <t>№</t>
  </si>
  <si>
    <t>ОКВЭД</t>
  </si>
  <si>
    <t xml:space="preserve">Факт </t>
  </si>
  <si>
    <t>Наименование предпринимательского проекта, инициатора, место реализации (1)</t>
  </si>
  <si>
    <t>Объем финансирования, млн. руб. (2)</t>
  </si>
  <si>
    <t>Сроки реализации проекта (4)</t>
  </si>
  <si>
    <t>Разрешение на строительство (№_) (5)</t>
  </si>
  <si>
    <t>Сведения о земельном участке (6)</t>
  </si>
  <si>
    <t>Наличие бизнес -плана (7)</t>
  </si>
  <si>
    <t>Контактные данные инициатора препринимателского прокта (8)</t>
  </si>
  <si>
    <t>Предпринимательские проекты, реализуемые на территории города Махачкалы</t>
  </si>
  <si>
    <t>Перечень предпринимательских проектов города Махачкалы</t>
  </si>
  <si>
    <t>Проекты свыше 1 млрд руб</t>
  </si>
  <si>
    <t>Проекты до 500 млн руб</t>
  </si>
  <si>
    <t>Проекты до 1 млрд руб</t>
  </si>
  <si>
    <t>Проекты до 100 млн руб</t>
  </si>
  <si>
    <t>1.</t>
  </si>
  <si>
    <t>2.</t>
  </si>
  <si>
    <t>3.</t>
  </si>
  <si>
    <t>Строительство жилого микрорайона «Лазурный берег», ООО «Капитал-инвест"</t>
  </si>
  <si>
    <t>2022-2030</t>
  </si>
  <si>
    <t>2017-2023</t>
  </si>
  <si>
    <t>да</t>
  </si>
  <si>
    <t>Строительство торгово-развлекательного центра «Флагман», улица Каммаева, 92, ООО «Унисервис»</t>
  </si>
  <si>
    <t xml:space="preserve">Строительство гостинично-курортного комплекса «Атлантис-Марина», ООО "Атлантис-Марина",  поселок Сулак 30-й кв. </t>
  </si>
  <si>
    <t>2018-2023</t>
  </si>
  <si>
    <t>4.</t>
  </si>
  <si>
    <t>5.</t>
  </si>
  <si>
    <t>2016-2023</t>
  </si>
  <si>
    <t>Строительство тепличного комплекса, поселок Шамхал-Термен, ООО «Югагрохолдинг»</t>
  </si>
  <si>
    <t>Расширение производства, приобретение оборудования, проспект Казбекова 378в, ОАО ЗЖБИ «Стройдеталь»</t>
  </si>
  <si>
    <t>Строительство ярмарочного комплекса «Русские ярмарки-Махачкала», проспект Насрутдинова, 63-в, ООО "Русские ярмарки-Махачкала"</t>
  </si>
  <si>
    <t xml:space="preserve">Предоставлен земельный участок в аренду без проведения торгов площадью 5,65 га. </t>
  </si>
  <si>
    <t>Обувная фабрика ООО «ДОФ» (прорывной проект), ул. Аметхана Султана, поворот на ул. Абу-Даги</t>
  </si>
  <si>
    <t>Строительство индустриального парка «Эльдаг», улица Керимова, 7/6</t>
  </si>
  <si>
    <t>число планируемых рабочих мест/число созданных рабочх мест (3)</t>
  </si>
  <si>
    <t>Обувная фабрика «SERG», ул.Каммаева, 20а</t>
  </si>
  <si>
    <t>Обувная фабрика ИП Маллаев, ул.Каммаева, 20а</t>
  </si>
  <si>
    <t>Строительство дневного центра для детей и молодых людей с инвалидностью, мкр Ветеран, улица Ветеранская 10-ая, ДРОО «Жизнь без слез»</t>
  </si>
  <si>
    <t>11397/0</t>
  </si>
  <si>
    <t>500/150</t>
  </si>
  <si>
    <t>300/130</t>
  </si>
  <si>
    <t>150/80</t>
  </si>
  <si>
    <t>100/25</t>
  </si>
  <si>
    <t>101/1</t>
  </si>
  <si>
    <t>400/43</t>
  </si>
  <si>
    <t>6.</t>
  </si>
  <si>
    <t>7.</t>
  </si>
  <si>
    <t>8.</t>
  </si>
  <si>
    <t>9.</t>
  </si>
  <si>
    <t>10.</t>
  </si>
  <si>
    <t>11.</t>
  </si>
  <si>
    <t>12.</t>
  </si>
  <si>
    <t>200/43</t>
  </si>
  <si>
    <t>15.20</t>
  </si>
  <si>
    <t>196/200</t>
  </si>
  <si>
    <t>05:40:000083:3256</t>
  </si>
  <si>
    <t>2019-2023</t>
  </si>
  <si>
    <t>05:40:00001429</t>
  </si>
  <si>
    <t>05:40:000005:0029/1</t>
  </si>
  <si>
    <t>05:40:00092.27</t>
  </si>
  <si>
    <t>нет</t>
  </si>
  <si>
    <t>Создание производственных мощностей по приемке и первичной переработке рыбы, Портовое ш., 5 "Б",                ООО «Порт-Петровск»</t>
  </si>
  <si>
    <t>89291333333 info@ftspm.ru</t>
  </si>
  <si>
    <t>89285899888 Stroitel-7-2010@mail.ru</t>
  </si>
  <si>
    <t>89064461736 gadjiev.e@dof94.ru</t>
  </si>
  <si>
    <t>89634111184 yaxya@mail.ru</t>
  </si>
  <si>
    <t>89683872225  aliev13021993@icloud.com</t>
  </si>
  <si>
    <t>89285008125                   mallaev-73@mail.ru</t>
  </si>
  <si>
    <t>89285112375 stroidetal1980@mail.ru</t>
  </si>
  <si>
    <t>89298725480 yugagro2015@mail.ru</t>
  </si>
  <si>
    <t>89147120205         89068839894</t>
  </si>
  <si>
    <t>89289509453 info@serg-obuv.ru</t>
  </si>
  <si>
    <t>2025-2026</t>
  </si>
  <si>
    <t>05:70:0000864724</t>
  </si>
  <si>
    <t>89286784585  Msalam1982@mail.ru</t>
  </si>
  <si>
    <t xml:space="preserve">        </t>
  </si>
  <si>
    <t xml:space="preserve">2022 - </t>
  </si>
  <si>
    <t>89894648575   ooo_eldag@mail.ru</t>
  </si>
  <si>
    <t>ИТОГО:</t>
  </si>
  <si>
    <t>13614/672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</si>
</sst>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 style="thin">
        <color indexed="64"/>
      </bottom>
      <diagonal/>
    </border>
    <border>
      <left style="thin">
        <color rgb="FF3F3F3F"/>
      </left>
      <right/>
      <top/>
      <bottom style="thin">
        <color indexed="64"/>
      </bottom>
      <diagonal/>
    </border>
    <border>
      <left/>
      <right style="thin">
        <color rgb="FF3F3F3F"/>
      </right>
      <top/>
      <bottom style="thin">
        <color indexed="64"/>
      </bottom>
      <diagonal/>
    </border>
    <border>
      <left style="thin">
        <color rgb="FF3F3F3F"/>
      </left>
      <right/>
      <top/>
      <bottom/>
      <diagonal/>
    </border>
    <border>
      <left/>
      <right style="thin">
        <color rgb="FF3F3F3F"/>
      </right>
      <top/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1" applyNumberFormat="0" applyAlignment="0" applyProtection="0"/>
  </cellStyleXfs>
  <cellXfs count="47">
    <xf numFmtId="0" fontId="0" fillId="0" borderId="0" xfId="0"/>
    <xf numFmtId="0" fontId="4" fillId="2" borderId="5" xfId="1" applyFont="1" applyBorder="1" applyAlignment="1">
      <alignment horizontal="center" vertical="center"/>
    </xf>
    <xf numFmtId="0" fontId="0" fillId="0" borderId="0" xfId="0" applyBorder="1"/>
    <xf numFmtId="0" fontId="5" fillId="0" borderId="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5" fillId="0" borderId="0" xfId="0" applyFont="1" applyAlignment="1">
      <alignment horizontal="center" vertical="center"/>
    </xf>
    <xf numFmtId="20" fontId="5" fillId="0" borderId="3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wrapText="1"/>
    </xf>
    <xf numFmtId="20" fontId="5" fillId="0" borderId="0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4" fillId="2" borderId="17" xfId="1" applyFont="1" applyBorder="1" applyAlignment="1">
      <alignment horizontal="center" vertical="center"/>
    </xf>
    <xf numFmtId="0" fontId="4" fillId="2" borderId="1" xfId="1" applyFont="1" applyAlignment="1">
      <alignment horizontal="center" vertical="center"/>
    </xf>
    <xf numFmtId="0" fontId="4" fillId="2" borderId="5" xfId="1" applyFont="1" applyBorder="1" applyAlignment="1">
      <alignment horizontal="center" vertical="center"/>
    </xf>
    <xf numFmtId="0" fontId="4" fillId="2" borderId="17" xfId="1" applyFont="1" applyBorder="1" applyAlignment="1">
      <alignment horizontal="center" vertical="center" wrapText="1"/>
    </xf>
    <xf numFmtId="0" fontId="4" fillId="2" borderId="1" xfId="1" applyFont="1" applyAlignment="1">
      <alignment horizontal="center" vertical="center" wrapText="1"/>
    </xf>
    <xf numFmtId="0" fontId="4" fillId="2" borderId="5" xfId="1" applyFont="1" applyBorder="1" applyAlignment="1">
      <alignment horizontal="center" vertical="center" wrapText="1"/>
    </xf>
    <xf numFmtId="0" fontId="4" fillId="2" borderId="18" xfId="1" applyFont="1" applyBorder="1" applyAlignment="1">
      <alignment horizontal="center" vertical="center" wrapText="1"/>
    </xf>
    <xf numFmtId="0" fontId="4" fillId="2" borderId="19" xfId="1" applyFont="1" applyBorder="1" applyAlignment="1">
      <alignment horizontal="center" vertical="center" wrapText="1"/>
    </xf>
    <xf numFmtId="0" fontId="4" fillId="2" borderId="20" xfId="1" applyFont="1" applyBorder="1" applyAlignment="1">
      <alignment horizontal="center" vertical="center" wrapText="1"/>
    </xf>
    <xf numFmtId="0" fontId="4" fillId="2" borderId="6" xfId="1" applyFont="1" applyBorder="1" applyAlignment="1">
      <alignment horizontal="center" vertical="center" wrapText="1"/>
    </xf>
    <xf numFmtId="0" fontId="4" fillId="2" borderId="7" xfId="1" applyFont="1" applyBorder="1" applyAlignment="1">
      <alignment horizontal="center" vertical="center" wrapText="1"/>
    </xf>
    <xf numFmtId="0" fontId="4" fillId="2" borderId="8" xfId="1" applyFont="1" applyBorder="1" applyAlignment="1">
      <alignment horizontal="center" vertical="center" wrapText="1"/>
    </xf>
    <xf numFmtId="0" fontId="4" fillId="2" borderId="10" xfId="1" applyFont="1" applyBorder="1" applyAlignment="1">
      <alignment horizontal="center" vertical="center" wrapText="1"/>
    </xf>
    <xf numFmtId="0" fontId="4" fillId="2" borderId="9" xfId="1" applyFont="1" applyBorder="1" applyAlignment="1">
      <alignment horizontal="center" vertical="center" wrapText="1"/>
    </xf>
    <xf numFmtId="0" fontId="4" fillId="2" borderId="11" xfId="1" applyFont="1" applyBorder="1" applyAlignment="1">
      <alignment horizontal="center" vertical="center" wrapText="1"/>
    </xf>
    <xf numFmtId="0" fontId="4" fillId="2" borderId="12" xfId="1" applyFont="1" applyBorder="1" applyAlignment="1">
      <alignment horizontal="center" vertical="center" wrapText="1"/>
    </xf>
    <xf numFmtId="0" fontId="4" fillId="2" borderId="11" xfId="1" applyFont="1" applyBorder="1" applyAlignment="1">
      <alignment horizontal="center" vertical="center"/>
    </xf>
    <xf numFmtId="0" fontId="4" fillId="2" borderId="12" xfId="1" applyFont="1" applyBorder="1" applyAlignment="1">
      <alignment horizontal="center" vertical="center"/>
    </xf>
    <xf numFmtId="0" fontId="4" fillId="2" borderId="15" xfId="1" applyFont="1" applyBorder="1" applyAlignment="1">
      <alignment horizontal="center" vertical="center" wrapText="1"/>
    </xf>
    <xf numFmtId="0" fontId="4" fillId="2" borderId="16" xfId="1" applyFont="1" applyBorder="1" applyAlignment="1">
      <alignment horizontal="center" vertical="center" wrapText="1"/>
    </xf>
    <xf numFmtId="0" fontId="4" fillId="2" borderId="13" xfId="1" applyFont="1" applyBorder="1" applyAlignment="1">
      <alignment horizontal="center" vertical="center" wrapText="1"/>
    </xf>
    <xf numFmtId="0" fontId="4" fillId="2" borderId="14" xfId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3" fontId="5" fillId="0" borderId="4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1:AB25"/>
  <sheetViews>
    <sheetView tabSelected="1" topLeftCell="A18" zoomScaleNormal="100" workbookViewId="0">
      <selection activeCell="B23" sqref="B23"/>
    </sheetView>
  </sheetViews>
  <sheetFormatPr defaultRowHeight="15" x14ac:dyDescent="0.25"/>
  <cols>
    <col min="2" max="2" width="21.85546875" customWidth="1"/>
    <col min="6" max="6" width="15.5703125" customWidth="1"/>
    <col min="8" max="8" width="12.140625" customWidth="1"/>
    <col min="17" max="17" width="16" customWidth="1"/>
    <col min="18" max="18" width="8.28515625" customWidth="1"/>
    <col min="19" max="19" width="17.85546875" customWidth="1"/>
    <col min="20" max="20" width="6.85546875" customWidth="1"/>
    <col min="21" max="21" width="18.140625" customWidth="1"/>
    <col min="22" max="22" width="15.140625" customWidth="1"/>
    <col min="23" max="23" width="10.28515625" customWidth="1"/>
  </cols>
  <sheetData>
    <row r="1" spans="1:23" x14ac:dyDescent="0.25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4" spans="1:23" ht="18.75" x14ac:dyDescent="0.3">
      <c r="A4" s="18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</row>
    <row r="5" spans="1:23" ht="15" customHeight="1" x14ac:dyDescent="0.25">
      <c r="A5" s="19" t="s">
        <v>6</v>
      </c>
      <c r="B5" s="22" t="s">
        <v>9</v>
      </c>
      <c r="C5" s="25" t="s">
        <v>10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7"/>
      <c r="O5" s="37" t="s">
        <v>41</v>
      </c>
      <c r="P5" s="38"/>
      <c r="Q5" s="28" t="s">
        <v>11</v>
      </c>
      <c r="R5" s="28" t="s">
        <v>12</v>
      </c>
      <c r="S5" s="28" t="s">
        <v>13</v>
      </c>
      <c r="T5" s="28" t="s">
        <v>14</v>
      </c>
      <c r="U5" s="28" t="s">
        <v>15</v>
      </c>
      <c r="V5" s="28" t="s">
        <v>7</v>
      </c>
    </row>
    <row r="6" spans="1:23" x14ac:dyDescent="0.25">
      <c r="A6" s="20"/>
      <c r="B6" s="23"/>
      <c r="C6" s="30" t="s">
        <v>0</v>
      </c>
      <c r="D6" s="31"/>
      <c r="E6" s="31"/>
      <c r="F6" s="31"/>
      <c r="G6" s="31"/>
      <c r="H6" s="32"/>
      <c r="I6" s="30" t="s">
        <v>8</v>
      </c>
      <c r="J6" s="31"/>
      <c r="K6" s="31"/>
      <c r="L6" s="31"/>
      <c r="M6" s="31"/>
      <c r="N6" s="32"/>
      <c r="O6" s="37"/>
      <c r="P6" s="38"/>
      <c r="Q6" s="28"/>
      <c r="R6" s="28"/>
      <c r="S6" s="28"/>
      <c r="T6" s="28"/>
      <c r="U6" s="28"/>
      <c r="V6" s="28"/>
    </row>
    <row r="7" spans="1:23" ht="101.25" customHeight="1" x14ac:dyDescent="0.25">
      <c r="A7" s="21"/>
      <c r="B7" s="24"/>
      <c r="C7" s="33" t="s">
        <v>5</v>
      </c>
      <c r="D7" s="34"/>
      <c r="E7" s="1" t="s">
        <v>1</v>
      </c>
      <c r="F7" s="1" t="s">
        <v>2</v>
      </c>
      <c r="G7" s="1" t="s">
        <v>3</v>
      </c>
      <c r="H7" s="1" t="s">
        <v>4</v>
      </c>
      <c r="I7" s="35" t="s">
        <v>5</v>
      </c>
      <c r="J7" s="36"/>
      <c r="K7" s="1" t="s">
        <v>1</v>
      </c>
      <c r="L7" s="1" t="s">
        <v>2</v>
      </c>
      <c r="M7" s="1" t="s">
        <v>3</v>
      </c>
      <c r="N7" s="1" t="s">
        <v>4</v>
      </c>
      <c r="O7" s="39"/>
      <c r="P7" s="40"/>
      <c r="Q7" s="29"/>
      <c r="R7" s="29"/>
      <c r="S7" s="29"/>
      <c r="T7" s="29"/>
      <c r="U7" s="29"/>
      <c r="V7" s="29"/>
    </row>
    <row r="8" spans="1:23" x14ac:dyDescent="0.25">
      <c r="A8" s="41" t="s">
        <v>18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3"/>
      <c r="W8" s="2"/>
    </row>
    <row r="9" spans="1:23" ht="94.5" x14ac:dyDescent="0.25">
      <c r="A9" s="4" t="s">
        <v>22</v>
      </c>
      <c r="B9" s="3" t="s">
        <v>25</v>
      </c>
      <c r="C9" s="45">
        <v>293451.2</v>
      </c>
      <c r="D9" s="14"/>
      <c r="E9" s="4">
        <v>0</v>
      </c>
      <c r="F9" s="4">
        <v>282927.2</v>
      </c>
      <c r="G9" s="4">
        <v>0</v>
      </c>
      <c r="H9" s="5">
        <v>10524</v>
      </c>
      <c r="I9" s="13">
        <v>0</v>
      </c>
      <c r="J9" s="14"/>
      <c r="K9" s="4">
        <v>0</v>
      </c>
      <c r="L9" s="4">
        <v>0</v>
      </c>
      <c r="M9" s="4">
        <v>0</v>
      </c>
      <c r="N9" s="4">
        <v>0</v>
      </c>
      <c r="O9" s="44" t="s">
        <v>45</v>
      </c>
      <c r="P9" s="14"/>
      <c r="Q9" s="4" t="s">
        <v>26</v>
      </c>
      <c r="R9" s="4"/>
      <c r="S9" s="4" t="s">
        <v>67</v>
      </c>
      <c r="T9" s="4"/>
      <c r="U9" s="3" t="s">
        <v>72</v>
      </c>
      <c r="V9" s="4"/>
      <c r="W9" s="2"/>
    </row>
    <row r="10" spans="1:23" ht="127.5" customHeight="1" x14ac:dyDescent="0.25">
      <c r="A10" s="4" t="s">
        <v>23</v>
      </c>
      <c r="B10" s="3" t="s">
        <v>30</v>
      </c>
      <c r="C10" s="44">
        <v>3500</v>
      </c>
      <c r="D10" s="14"/>
      <c r="E10" s="4">
        <v>0</v>
      </c>
      <c r="F10" s="4">
        <v>0</v>
      </c>
      <c r="G10" s="4">
        <v>0</v>
      </c>
      <c r="H10" s="4">
        <v>0</v>
      </c>
      <c r="I10" s="44">
        <v>2150</v>
      </c>
      <c r="J10" s="14"/>
      <c r="K10" s="4">
        <v>0</v>
      </c>
      <c r="L10" s="4">
        <v>0</v>
      </c>
      <c r="M10" s="4">
        <v>0</v>
      </c>
      <c r="N10" s="4">
        <v>0</v>
      </c>
      <c r="O10" s="13" t="s">
        <v>46</v>
      </c>
      <c r="P10" s="14"/>
      <c r="Q10" s="4" t="s">
        <v>27</v>
      </c>
      <c r="R10" s="4" t="s">
        <v>28</v>
      </c>
      <c r="S10" s="3" t="s">
        <v>65</v>
      </c>
      <c r="T10" s="4" t="s">
        <v>28</v>
      </c>
      <c r="U10" s="3" t="s">
        <v>70</v>
      </c>
      <c r="V10" s="4"/>
      <c r="W10" s="2"/>
    </row>
    <row r="11" spans="1:23" ht="94.5" x14ac:dyDescent="0.25">
      <c r="A11" s="4" t="s">
        <v>24</v>
      </c>
      <c r="B11" s="3" t="s">
        <v>29</v>
      </c>
      <c r="C11" s="44">
        <v>1000</v>
      </c>
      <c r="D11" s="14"/>
      <c r="E11" s="4">
        <v>0</v>
      </c>
      <c r="F11" s="4">
        <v>0</v>
      </c>
      <c r="G11" s="4">
        <v>0</v>
      </c>
      <c r="H11" s="4">
        <v>0</v>
      </c>
      <c r="I11" s="13">
        <v>900</v>
      </c>
      <c r="J11" s="14"/>
      <c r="K11" s="4">
        <v>0</v>
      </c>
      <c r="L11" s="4">
        <v>0</v>
      </c>
      <c r="M11" s="4">
        <v>0</v>
      </c>
      <c r="N11" s="4">
        <v>0</v>
      </c>
      <c r="O11" s="13" t="s">
        <v>47</v>
      </c>
      <c r="P11" s="14"/>
      <c r="Q11" s="4" t="s">
        <v>31</v>
      </c>
      <c r="R11" s="4" t="s">
        <v>28</v>
      </c>
      <c r="S11" s="4" t="s">
        <v>67</v>
      </c>
      <c r="T11" s="4" t="s">
        <v>28</v>
      </c>
      <c r="U11" s="3" t="s">
        <v>73</v>
      </c>
      <c r="V11" s="4"/>
      <c r="W11" s="2"/>
    </row>
    <row r="12" spans="1:23" x14ac:dyDescent="0.25">
      <c r="A12" s="15" t="s">
        <v>20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7"/>
      <c r="W12" s="2"/>
    </row>
    <row r="13" spans="1:23" ht="110.25" x14ac:dyDescent="0.25">
      <c r="A13" s="4" t="s">
        <v>32</v>
      </c>
      <c r="B13" s="3" t="s">
        <v>36</v>
      </c>
      <c r="C13" s="13">
        <v>700</v>
      </c>
      <c r="D13" s="14"/>
      <c r="E13" s="4">
        <v>0</v>
      </c>
      <c r="F13" s="4">
        <v>0</v>
      </c>
      <c r="G13" s="4">
        <v>0</v>
      </c>
      <c r="H13" s="4">
        <v>0</v>
      </c>
      <c r="I13" s="13">
        <v>500</v>
      </c>
      <c r="J13" s="14"/>
      <c r="K13" s="4">
        <v>0</v>
      </c>
      <c r="L13" s="4">
        <v>0</v>
      </c>
      <c r="M13" s="4">
        <v>0</v>
      </c>
      <c r="N13" s="4">
        <v>0</v>
      </c>
      <c r="O13" s="13" t="s">
        <v>48</v>
      </c>
      <c r="P13" s="14"/>
      <c r="Q13" s="4" t="s">
        <v>34</v>
      </c>
      <c r="R13" s="4"/>
      <c r="S13" s="4" t="s">
        <v>67</v>
      </c>
      <c r="T13" s="4"/>
      <c r="U13" s="3" t="s">
        <v>75</v>
      </c>
      <c r="V13" s="4"/>
      <c r="W13" s="2"/>
    </row>
    <row r="14" spans="1:23" ht="94.5" x14ac:dyDescent="0.25">
      <c r="A14" s="4" t="s">
        <v>33</v>
      </c>
      <c r="B14" s="3" t="s">
        <v>35</v>
      </c>
      <c r="C14" s="13">
        <v>556.22</v>
      </c>
      <c r="D14" s="14"/>
      <c r="E14" s="4">
        <v>339.7</v>
      </c>
      <c r="F14" s="4">
        <v>216.5</v>
      </c>
      <c r="G14" s="4">
        <v>5.3</v>
      </c>
      <c r="H14" s="4">
        <v>211.2</v>
      </c>
      <c r="I14" s="13">
        <v>576.41</v>
      </c>
      <c r="J14" s="14"/>
      <c r="K14" s="4">
        <v>359.91</v>
      </c>
      <c r="L14" s="4">
        <v>216.5</v>
      </c>
      <c r="M14" s="4">
        <v>5.3</v>
      </c>
      <c r="N14" s="4">
        <v>211.2</v>
      </c>
      <c r="O14" s="13" t="s">
        <v>61</v>
      </c>
      <c r="P14" s="14"/>
      <c r="Q14" s="4" t="s">
        <v>27</v>
      </c>
      <c r="R14" s="4" t="s">
        <v>28</v>
      </c>
      <c r="S14" s="8" t="s">
        <v>64</v>
      </c>
      <c r="T14" s="4" t="s">
        <v>28</v>
      </c>
      <c r="U14" s="3" t="s">
        <v>76</v>
      </c>
      <c r="V14" s="4"/>
      <c r="W14" s="2"/>
    </row>
    <row r="15" spans="1:23" x14ac:dyDescent="0.25">
      <c r="A15" s="15" t="s">
        <v>19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7"/>
      <c r="W15" s="2"/>
    </row>
    <row r="16" spans="1:23" ht="141.75" x14ac:dyDescent="0.25">
      <c r="A16" s="4" t="s">
        <v>52</v>
      </c>
      <c r="B16" s="3" t="s">
        <v>68</v>
      </c>
      <c r="C16" s="13">
        <v>400</v>
      </c>
      <c r="D16" s="14"/>
      <c r="E16" s="4">
        <v>360</v>
      </c>
      <c r="F16" s="4">
        <v>0</v>
      </c>
      <c r="G16" s="4">
        <v>0</v>
      </c>
      <c r="H16" s="4">
        <v>0</v>
      </c>
      <c r="I16" s="13">
        <v>200</v>
      </c>
      <c r="J16" s="14"/>
      <c r="K16" s="4">
        <v>200</v>
      </c>
      <c r="L16" s="4">
        <v>0</v>
      </c>
      <c r="M16" s="4">
        <v>0</v>
      </c>
      <c r="N16" s="4">
        <v>0</v>
      </c>
      <c r="O16" s="13" t="s">
        <v>49</v>
      </c>
      <c r="P16" s="14"/>
      <c r="Q16" s="4">
        <v>0</v>
      </c>
      <c r="R16" s="4"/>
      <c r="S16" s="4" t="s">
        <v>66</v>
      </c>
      <c r="T16" s="3"/>
      <c r="U16" s="3" t="s">
        <v>69</v>
      </c>
      <c r="V16" s="4"/>
      <c r="W16" s="2"/>
    </row>
    <row r="17" spans="1:28" ht="175.5" customHeight="1" x14ac:dyDescent="0.25">
      <c r="A17" s="4" t="s">
        <v>53</v>
      </c>
      <c r="B17" s="3" t="s">
        <v>37</v>
      </c>
      <c r="C17" s="13">
        <v>350</v>
      </c>
      <c r="D17" s="14"/>
      <c r="E17" s="4">
        <v>350</v>
      </c>
      <c r="F17" s="4">
        <v>0</v>
      </c>
      <c r="G17" s="4">
        <v>0</v>
      </c>
      <c r="H17" s="4">
        <v>0</v>
      </c>
      <c r="I17" s="13">
        <v>0</v>
      </c>
      <c r="J17" s="14"/>
      <c r="K17" s="4">
        <v>0</v>
      </c>
      <c r="L17" s="4">
        <v>0</v>
      </c>
      <c r="M17" s="4">
        <v>0</v>
      </c>
      <c r="N17" s="4">
        <v>0</v>
      </c>
      <c r="O17" s="13" t="s">
        <v>50</v>
      </c>
      <c r="P17" s="14"/>
      <c r="Q17" s="4">
        <v>0</v>
      </c>
      <c r="R17" s="4"/>
      <c r="S17" s="3" t="s">
        <v>38</v>
      </c>
      <c r="T17" s="4"/>
      <c r="U17" s="3" t="s">
        <v>77</v>
      </c>
      <c r="V17" s="4"/>
      <c r="W17" s="2"/>
    </row>
    <row r="18" spans="1:28" ht="110.25" customHeight="1" x14ac:dyDescent="0.25">
      <c r="A18" s="4" t="s">
        <v>54</v>
      </c>
      <c r="B18" s="3" t="s">
        <v>39</v>
      </c>
      <c r="C18" s="13">
        <v>260</v>
      </c>
      <c r="D18" s="14"/>
      <c r="E18" s="4">
        <v>250</v>
      </c>
      <c r="F18" s="4">
        <v>0</v>
      </c>
      <c r="G18" s="4">
        <v>0</v>
      </c>
      <c r="H18" s="4">
        <v>0</v>
      </c>
      <c r="I18" s="13">
        <v>260</v>
      </c>
      <c r="J18" s="14"/>
      <c r="K18" s="4">
        <v>260</v>
      </c>
      <c r="L18" s="4">
        <v>0</v>
      </c>
      <c r="M18" s="4">
        <v>0</v>
      </c>
      <c r="N18" s="4">
        <v>0</v>
      </c>
      <c r="O18" s="13" t="s">
        <v>59</v>
      </c>
      <c r="P18" s="14"/>
      <c r="Q18" s="4" t="s">
        <v>63</v>
      </c>
      <c r="R18" s="4" t="s">
        <v>28</v>
      </c>
      <c r="S18" s="3" t="s">
        <v>62</v>
      </c>
      <c r="T18" s="4"/>
      <c r="U18" s="3" t="s">
        <v>71</v>
      </c>
      <c r="V18" s="4" t="s">
        <v>60</v>
      </c>
      <c r="W18" s="2"/>
    </row>
    <row r="19" spans="1:28" ht="63" x14ac:dyDescent="0.25">
      <c r="A19" s="4" t="s">
        <v>55</v>
      </c>
      <c r="B19" s="3" t="s">
        <v>40</v>
      </c>
      <c r="C19" s="13">
        <v>271.60000000000002</v>
      </c>
      <c r="D19" s="14"/>
      <c r="E19" s="4">
        <v>0</v>
      </c>
      <c r="F19" s="4">
        <v>0</v>
      </c>
      <c r="G19" s="4">
        <v>0</v>
      </c>
      <c r="H19" s="4">
        <v>0</v>
      </c>
      <c r="I19" s="13">
        <v>17.643999999999998</v>
      </c>
      <c r="J19" s="14"/>
      <c r="K19" s="4">
        <v>0</v>
      </c>
      <c r="L19" s="4">
        <v>0</v>
      </c>
      <c r="M19" s="4">
        <v>0</v>
      </c>
      <c r="N19" s="4">
        <v>0</v>
      </c>
      <c r="O19" s="13" t="s">
        <v>51</v>
      </c>
      <c r="P19" s="14"/>
      <c r="Q19" s="4"/>
      <c r="R19" s="4"/>
      <c r="S19" s="3">
        <v>0</v>
      </c>
      <c r="T19" s="4"/>
      <c r="U19" s="3" t="s">
        <v>84</v>
      </c>
      <c r="V19" s="4"/>
      <c r="W19" s="2"/>
    </row>
    <row r="20" spans="1:28" x14ac:dyDescent="0.25">
      <c r="A20" s="15" t="s">
        <v>21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7"/>
      <c r="W20" s="2"/>
    </row>
    <row r="21" spans="1:28" ht="54.75" customHeight="1" x14ac:dyDescent="0.25">
      <c r="A21" s="4" t="s">
        <v>56</v>
      </c>
      <c r="B21" s="3" t="s">
        <v>42</v>
      </c>
      <c r="C21" s="13">
        <v>100</v>
      </c>
      <c r="D21" s="14"/>
      <c r="E21" s="4">
        <v>0</v>
      </c>
      <c r="F21" s="4">
        <v>0</v>
      </c>
      <c r="G21" s="4">
        <v>0</v>
      </c>
      <c r="H21" s="4">
        <v>0</v>
      </c>
      <c r="I21" s="13">
        <v>70</v>
      </c>
      <c r="J21" s="14"/>
      <c r="K21" s="4">
        <v>0</v>
      </c>
      <c r="L21" s="4">
        <v>0</v>
      </c>
      <c r="M21" s="4">
        <v>0</v>
      </c>
      <c r="N21" s="4">
        <v>0</v>
      </c>
      <c r="O21" s="13">
        <v>90</v>
      </c>
      <c r="P21" s="14"/>
      <c r="Q21" s="4"/>
      <c r="R21" s="4"/>
      <c r="S21" s="4" t="s">
        <v>67</v>
      </c>
      <c r="T21" s="4"/>
      <c r="U21" s="3" t="s">
        <v>78</v>
      </c>
      <c r="V21" s="4"/>
      <c r="W21" s="2"/>
    </row>
    <row r="22" spans="1:28" ht="56.25" customHeight="1" x14ac:dyDescent="0.25">
      <c r="A22" s="4" t="s">
        <v>57</v>
      </c>
      <c r="B22" s="3" t="s">
        <v>43</v>
      </c>
      <c r="C22" s="13">
        <v>100</v>
      </c>
      <c r="D22" s="14"/>
      <c r="E22" s="4">
        <v>0</v>
      </c>
      <c r="F22" s="4">
        <v>0</v>
      </c>
      <c r="G22" s="4">
        <v>0</v>
      </c>
      <c r="H22" s="4">
        <v>0</v>
      </c>
      <c r="I22" s="13">
        <v>50</v>
      </c>
      <c r="J22" s="14"/>
      <c r="K22" s="4">
        <v>0</v>
      </c>
      <c r="L22" s="4">
        <v>0</v>
      </c>
      <c r="M22" s="4">
        <v>0</v>
      </c>
      <c r="N22" s="4">
        <v>0</v>
      </c>
      <c r="O22" s="13">
        <v>100</v>
      </c>
      <c r="P22" s="14"/>
      <c r="Q22" s="4" t="s">
        <v>83</v>
      </c>
      <c r="R22" s="4" t="s">
        <v>28</v>
      </c>
      <c r="S22" s="4" t="s">
        <v>67</v>
      </c>
      <c r="T22" s="4" t="s">
        <v>67</v>
      </c>
      <c r="U22" s="3" t="s">
        <v>74</v>
      </c>
      <c r="V22" s="4"/>
      <c r="W22" s="2"/>
      <c r="AB22" t="s">
        <v>82</v>
      </c>
    </row>
    <row r="23" spans="1:28" ht="152.25" customHeight="1" x14ac:dyDescent="0.25">
      <c r="A23" s="4" t="s">
        <v>58</v>
      </c>
      <c r="B23" s="3" t="s">
        <v>44</v>
      </c>
      <c r="C23" s="13">
        <v>88</v>
      </c>
      <c r="D23" s="46"/>
      <c r="E23" s="4">
        <v>88</v>
      </c>
      <c r="F23" s="4">
        <v>0</v>
      </c>
      <c r="G23" s="4">
        <v>0</v>
      </c>
      <c r="H23" s="4">
        <v>0</v>
      </c>
      <c r="I23" s="13">
        <v>88</v>
      </c>
      <c r="J23" s="46"/>
      <c r="K23" s="4">
        <v>26</v>
      </c>
      <c r="L23" s="4">
        <v>0</v>
      </c>
      <c r="M23" s="4">
        <v>0</v>
      </c>
      <c r="N23" s="4">
        <v>0</v>
      </c>
      <c r="O23" s="13">
        <v>80</v>
      </c>
      <c r="P23" s="46"/>
      <c r="Q23" s="4" t="s">
        <v>79</v>
      </c>
      <c r="R23" s="4"/>
      <c r="S23" s="9" t="s">
        <v>80</v>
      </c>
      <c r="T23" s="4"/>
      <c r="U23" s="3" t="s">
        <v>81</v>
      </c>
      <c r="V23" s="4"/>
      <c r="W23" s="2"/>
    </row>
    <row r="24" spans="1:28" s="7" customFormat="1" ht="41.25" customHeight="1" x14ac:dyDescent="0.25">
      <c r="A24" s="4"/>
      <c r="B24" s="3" t="s">
        <v>85</v>
      </c>
      <c r="C24" s="45">
        <f>C23+C22+C21+C19+C18+C17+C16+C14+C13+C11+C10+C9</f>
        <v>300777.02</v>
      </c>
      <c r="D24" s="14"/>
      <c r="E24" s="4">
        <f>E23+E18+E17+E16+E14</f>
        <v>1387.7</v>
      </c>
      <c r="F24" s="4">
        <f>F14+F9</f>
        <v>283143.7</v>
      </c>
      <c r="G24" s="4">
        <v>5.3</v>
      </c>
      <c r="H24" s="5">
        <f>H14+H9</f>
        <v>10735.2</v>
      </c>
      <c r="I24" s="44">
        <f>I23+I22+I21+I19+I18+I16+I14+I13+I11+I10+I9</f>
        <v>4812.0540000000001</v>
      </c>
      <c r="J24" s="14"/>
      <c r="K24" s="4">
        <f>K23+K18+K16+K14</f>
        <v>845.91000000000008</v>
      </c>
      <c r="L24" s="4">
        <v>216.5</v>
      </c>
      <c r="M24" s="4">
        <v>5.3</v>
      </c>
      <c r="N24" s="4">
        <v>211.2</v>
      </c>
      <c r="O24" s="13" t="s">
        <v>86</v>
      </c>
      <c r="P24" s="14"/>
      <c r="Q24" s="4"/>
      <c r="R24" s="4"/>
      <c r="S24" s="9"/>
      <c r="T24" s="4"/>
      <c r="U24" s="3"/>
      <c r="V24" s="4"/>
      <c r="W24" s="6"/>
    </row>
    <row r="25" spans="1:28" s="7" customFormat="1" ht="33" customHeight="1" x14ac:dyDescent="0.25">
      <c r="A25" s="10"/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2"/>
      <c r="T25" s="10"/>
      <c r="U25" s="11"/>
      <c r="V25" s="10"/>
      <c r="W25" s="6"/>
    </row>
  </sheetData>
  <mergeCells count="59">
    <mergeCell ref="C24:D24"/>
    <mergeCell ref="I24:J24"/>
    <mergeCell ref="O24:P24"/>
    <mergeCell ref="O21:P21"/>
    <mergeCell ref="O19:P19"/>
    <mergeCell ref="C22:D22"/>
    <mergeCell ref="O22:P22"/>
    <mergeCell ref="I19:J19"/>
    <mergeCell ref="I21:J21"/>
    <mergeCell ref="A20:V20"/>
    <mergeCell ref="C19:D19"/>
    <mergeCell ref="I22:J22"/>
    <mergeCell ref="C21:D21"/>
    <mergeCell ref="C23:D23"/>
    <mergeCell ref="I23:J23"/>
    <mergeCell ref="O23:P23"/>
    <mergeCell ref="A8:V8"/>
    <mergeCell ref="C16:D16"/>
    <mergeCell ref="C17:D17"/>
    <mergeCell ref="A12:V12"/>
    <mergeCell ref="I10:J10"/>
    <mergeCell ref="I11:J11"/>
    <mergeCell ref="I13:J13"/>
    <mergeCell ref="I14:J14"/>
    <mergeCell ref="O9:P9"/>
    <mergeCell ref="O10:P10"/>
    <mergeCell ref="O11:P11"/>
    <mergeCell ref="O13:P13"/>
    <mergeCell ref="O14:P14"/>
    <mergeCell ref="C9:D9"/>
    <mergeCell ref="C10:D10"/>
    <mergeCell ref="C11:D11"/>
    <mergeCell ref="A1:W2"/>
    <mergeCell ref="A4:W4"/>
    <mergeCell ref="A5:A7"/>
    <mergeCell ref="B5:B7"/>
    <mergeCell ref="C5:N5"/>
    <mergeCell ref="Q5:Q7"/>
    <mergeCell ref="S5:S7"/>
    <mergeCell ref="V5:V7"/>
    <mergeCell ref="R5:R7"/>
    <mergeCell ref="T5:T7"/>
    <mergeCell ref="U5:U7"/>
    <mergeCell ref="C6:H6"/>
    <mergeCell ref="I6:N6"/>
    <mergeCell ref="C7:D7"/>
    <mergeCell ref="I7:J7"/>
    <mergeCell ref="O5:P7"/>
    <mergeCell ref="C18:D18"/>
    <mergeCell ref="I18:J18"/>
    <mergeCell ref="O18:P18"/>
    <mergeCell ref="I9:J9"/>
    <mergeCell ref="I16:J16"/>
    <mergeCell ref="I17:J17"/>
    <mergeCell ref="A15:V15"/>
    <mergeCell ref="O17:P17"/>
    <mergeCell ref="O16:P16"/>
    <mergeCell ref="C13:D13"/>
    <mergeCell ref="C14:D14"/>
  </mergeCell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2024-02-01T12:43:28Z</dcterms:modified>
</cp:coreProperties>
</file>